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Jerome Daoust</author>
  </authors>
  <commentList>
    <comment ref="G8" authorId="0">
      <text>
        <r>
          <rPr>
            <b/>
            <sz val="8"/>
            <rFont val="Tahoma"/>
            <family val="2"/>
          </rPr>
          <t>Most of the bungee also serves as a counterweight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Most of the bungee also serves as a counterweight.
Bungee line will need to be doubled along fin.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Thicker bungee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Thicker bungee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Grommet on fins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Grommet on fins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Grommet on fins.
+
Extra knot/stopper on load line to hold bungee tension.</t>
        </r>
      </text>
    </comment>
    <comment ref="H13" authorId="0">
      <text>
        <r>
          <rPr>
            <b/>
            <sz val="8"/>
            <rFont val="Tahoma"/>
            <family val="0"/>
          </rPr>
          <t>2 grommets on fin in proximity to each other. But a single grommet could be used for both.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0"/>
          </rPr>
          <t>Many internal knots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2005/11/10: With 1/8" (~3mm) bungee, very difficult to pass 2 lines with one having a knot, through a 1/4" hole.
Problem can be reduced by having at least one  bar grommet easily removable (locked by load line?) and pulling bungee loop through bar grommet ID, then secured with a lock pin/tab outside fin (or inside after a 2nd fin hole for both bungee lines). But that concept starts ressembling the SingleBungee_OuInFin with the only advantage of 2 flatter lines outside the fin instead of a single larger one.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Not easy to double-back bungee around load line deep in bar.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Many internal knots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Bungee line will need to be doubled along fin.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When both fins collapse, the middle bungee line line be slightly more tensioned than others.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Small tension imbalance in bungee line across fin hole as fin is folded.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Tolerance problems when load line + bungee loop need to fit inside bar end grommet ID.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Problem is to make the bungee loop knot before inserting the bar end grommet, loosing significant bungee tension after assembly.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Many internal knot: How to tension short bungees?
+
Many holes in bar and fins.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Bungee slip is minimal.
Bungee tension on load line issue is handled elsewhere.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Single bungee line helping.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Single bungee line helping.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<sst xmlns="http://schemas.openxmlformats.org/spreadsheetml/2006/main" count="23" uniqueCount="23">
  <si>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DoubleBungee_KnotInsideBar</t>
  </si>
  <si>
    <t>TripleBungee_KnotsOutsideBar</t>
  </si>
  <si>
    <t>SingleBungee_AlongFin</t>
  </si>
  <si>
    <t>DoubleBungee_AlongFin</t>
  </si>
  <si>
    <t>Criterion</t>
  </si>
  <si>
    <t>Value (0-10)</t>
  </si>
  <si>
    <t>4 external bungee ligaments</t>
  </si>
  <si>
    <t>SingleBungee_OutInFin</t>
  </si>
  <si>
    <t>SingleBungee_OutFin</t>
  </si>
  <si>
    <t>Bungee on fin using load line as anchor</t>
  </si>
  <si>
    <t>Score</t>
  </si>
  <si>
    <r>
      <t>Minimal weight</t>
    </r>
    <r>
      <rPr>
        <sz val="10"/>
        <rFont val="Times New Roman"/>
        <family val="1"/>
      </rPr>
      <t xml:space="preserve"> of bungee</t>
    </r>
  </si>
  <si>
    <r>
      <t>Easy refurbishing</t>
    </r>
    <r>
      <rPr>
        <sz val="8"/>
        <rFont val="Times New Roman"/>
        <family val="1"/>
      </rPr>
      <t xml:space="preserve"> of relaxed bungee (every 3 years?). Can pass bungee knot through grommet ID? Not too much threading. Easy external knot (no extra assembly slack).</t>
    </r>
  </si>
  <si>
    <r>
      <t>No fin bending creep</t>
    </r>
    <r>
      <rPr>
        <sz val="10"/>
        <rFont val="Times New Roman"/>
        <family val="1"/>
      </rPr>
      <t xml:space="preserve"> from bungee under tension along fin. Worst case is to use a rigidifier if flat fin is not enough.</t>
    </r>
  </si>
  <si>
    <r>
      <t>Fin auto-centers</t>
    </r>
    <r>
      <rPr>
        <sz val="8"/>
        <rFont val="Times New Roman"/>
        <family val="1"/>
      </rPr>
      <t xml:space="preserve"> on bar axis. Worst case is not too bad: 4mm bungee under tension has 1/8" (3 mm) play in 1/4" (6 mm) hole. Plus bar end grommet hole can be sized to single line. Play will only cause counterweight rotation angle to change a bit.</t>
    </r>
  </si>
  <si>
    <r>
      <t>Bungee does not pull on load line</t>
    </r>
    <r>
      <rPr>
        <sz val="8"/>
        <rFont val="Times New Roman"/>
        <family val="1"/>
      </rPr>
      <t>, such that it would increase its in-use abrasion. Load line would also require and extra knot/stopper, or side load restraint.</t>
    </r>
  </si>
  <si>
    <r>
      <t>Stable bar/fin contact</t>
    </r>
    <r>
      <rPr>
        <sz val="8"/>
        <rFont val="Times New Roman"/>
        <family val="1"/>
      </rPr>
      <t>. Fin grommet for bungee slip will destabilise the contact (unless recessed, which would weaken fin).</t>
    </r>
  </si>
  <si>
    <r>
      <t>No fin stable collapsed position</t>
    </r>
    <r>
      <rPr>
        <sz val="10"/>
        <rFont val="Times New Roman"/>
        <family val="1"/>
      </rPr>
      <t>. A deal-breaked in design selection.</t>
    </r>
  </si>
  <si>
    <r>
      <t>Easy to fabricate</t>
    </r>
    <r>
      <rPr>
        <sz val="8"/>
        <rFont val="Times New Roman"/>
        <family val="1"/>
      </rPr>
      <t>. Making the 4-external-bungee-ligaments would be a bitch. Having external knot on bungee end makes it easy to properly tension. Lots of bungee threading?</t>
    </r>
  </si>
  <si>
    <r>
      <t>No bulge</t>
    </r>
    <r>
      <rPr>
        <sz val="10"/>
        <rFont val="Times New Roman"/>
        <family val="1"/>
      </rPr>
      <t xml:space="preserve"> on outside of fin to hurt leg, maximizing flat contact area with leg.</t>
    </r>
  </si>
  <si>
    <r>
      <t>Clean design</t>
    </r>
    <r>
      <rPr>
        <sz val="10"/>
        <rFont val="Times New Roman"/>
        <family val="1"/>
      </rPr>
      <t>: Avoid external knots/lines.</t>
    </r>
  </si>
  <si>
    <r>
      <t>Scalable design</t>
    </r>
    <r>
      <rPr>
        <sz val="10"/>
        <rFont val="Times New Roman"/>
        <family val="1"/>
      </rPr>
      <t xml:space="preserve"> (bar OD/ID can change). Double line through bar end grommet not helping.</t>
    </r>
  </si>
  <si>
    <r>
      <t>Minimal friction on load line</t>
    </r>
    <r>
      <rPr>
        <sz val="10"/>
        <rFont val="Times New Roman"/>
        <family val="1"/>
      </rPr>
      <t xml:space="preserve"> from bungee slip. Load line passage already designed to avoid this problem.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</si>
</sst>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ahoma"/>
      <family val="0"/>
    </font>
    <font>
      <sz val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885825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0007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809625</xdr:colOff>
      <xdr:row>1</xdr:row>
      <xdr:rowOff>838200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60007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1028700</xdr:colOff>
      <xdr:row>1</xdr:row>
      <xdr:rowOff>838200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000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1209675</xdr:colOff>
      <xdr:row>1</xdr:row>
      <xdr:rowOff>838200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600075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1143000</xdr:colOff>
      <xdr:row>1</xdr:row>
      <xdr:rowOff>838200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600075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771525</xdr:colOff>
      <xdr:row>1</xdr:row>
      <xdr:rowOff>838200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60007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3.28125" style="2" customWidth="1"/>
    <col min="2" max="2" width="6.8515625" style="1" customWidth="1"/>
    <col min="3" max="3" width="13.28125" style="1" customWidth="1"/>
    <col min="4" max="4" width="11.57421875" style="1" customWidth="1"/>
    <col min="5" max="5" width="12.140625" style="1" customWidth="1"/>
    <col min="6" max="6" width="15.421875" style="1" customWidth="1"/>
    <col min="7" max="7" width="18.140625" style="1" customWidth="1"/>
    <col min="8" max="8" width="17.140625" style="1" customWidth="1"/>
    <col min="9" max="9" width="10.00390625" style="1" customWidth="1"/>
    <col min="10" max="10" width="9.140625" style="1" customWidth="1"/>
    <col min="11" max="11" width="15.28125" style="1" customWidth="1"/>
    <col min="12" max="16384" width="9.140625" style="1" customWidth="1"/>
  </cols>
  <sheetData>
    <row r="1" spans="1:19" ht="47.25">
      <c r="A1" s="3" t="s">
        <v>4</v>
      </c>
      <c r="B1" s="2" t="s">
        <v>5</v>
      </c>
      <c r="C1" s="10" t="s">
        <v>0</v>
      </c>
      <c r="D1" s="10" t="s">
        <v>8</v>
      </c>
      <c r="E1" s="10" t="s">
        <v>7</v>
      </c>
      <c r="F1" s="10" t="s">
        <v>1</v>
      </c>
      <c r="G1" s="10" t="s">
        <v>2</v>
      </c>
      <c r="H1" s="10" t="s">
        <v>3</v>
      </c>
      <c r="I1" s="4" t="s">
        <v>6</v>
      </c>
      <c r="J1" s="4" t="s">
        <v>9</v>
      </c>
      <c r="K1" s="9"/>
      <c r="L1" s="4" t="str">
        <f>C1</f>
        <v>DoubleBungee_KnotInsideBar</v>
      </c>
      <c r="M1" s="4" t="str">
        <f aca="true" t="shared" si="0" ref="M1:S1">D1</f>
        <v>SingleBungee_OutFin</v>
      </c>
      <c r="N1" s="4" t="str">
        <f t="shared" si="0"/>
        <v>SingleBungee_OutInFin</v>
      </c>
      <c r="O1" s="4" t="str">
        <f t="shared" si="0"/>
        <v>TripleBungee_KnotsOutsideBar</v>
      </c>
      <c r="P1" s="4" t="str">
        <f t="shared" si="0"/>
        <v>SingleBungee_AlongFin</v>
      </c>
      <c r="Q1" s="4" t="str">
        <f t="shared" si="0"/>
        <v>DoubleBungee_AlongFin</v>
      </c>
      <c r="R1" s="4" t="str">
        <f t="shared" si="0"/>
        <v>4 external bungee ligaments</v>
      </c>
      <c r="S1" s="4" t="str">
        <f t="shared" si="0"/>
        <v>Bungee on fin using load line as anchor</v>
      </c>
    </row>
    <row r="2" spans="1:11" ht="66" customHeight="1">
      <c r="A2" s="8"/>
      <c r="B2" s="9"/>
      <c r="K2" s="9"/>
    </row>
    <row r="3" spans="1:19" ht="56.25">
      <c r="A3" s="13" t="s">
        <v>12</v>
      </c>
      <c r="B3" s="19">
        <v>10</v>
      </c>
      <c r="C3" s="15">
        <v>0</v>
      </c>
      <c r="D3" s="16">
        <v>10</v>
      </c>
      <c r="E3" s="16">
        <v>10</v>
      </c>
      <c r="F3" s="17">
        <v>7</v>
      </c>
      <c r="G3" s="18">
        <v>7</v>
      </c>
      <c r="H3" s="17">
        <v>5</v>
      </c>
      <c r="I3" s="15">
        <v>0</v>
      </c>
      <c r="J3" s="18">
        <v>5</v>
      </c>
      <c r="K3" s="9"/>
      <c r="L3" s="5">
        <f>$B3*C3</f>
        <v>0</v>
      </c>
      <c r="M3" s="5">
        <f aca="true" t="shared" si="1" ref="M3:M14">$B3*D3</f>
        <v>100</v>
      </c>
      <c r="N3" s="5">
        <f aca="true" t="shared" si="2" ref="N3:N14">$B3*E3</f>
        <v>100</v>
      </c>
      <c r="O3" s="5">
        <f aca="true" t="shared" si="3" ref="O3:O14">$B3*F3</f>
        <v>70</v>
      </c>
      <c r="P3" s="5">
        <f aca="true" t="shared" si="4" ref="P3:P14">$B3*G3</f>
        <v>70</v>
      </c>
      <c r="Q3" s="5">
        <f aca="true" t="shared" si="5" ref="Q3:Q14">$B3*H3</f>
        <v>50</v>
      </c>
      <c r="R3" s="5">
        <f aca="true" t="shared" si="6" ref="R3:R14">$B3*I3</f>
        <v>0</v>
      </c>
      <c r="S3" s="5">
        <f aca="true" t="shared" si="7" ref="S3:S14">$B3*J3</f>
        <v>50</v>
      </c>
    </row>
    <row r="4" spans="1:19" ht="63.75">
      <c r="A4" s="11" t="s">
        <v>13</v>
      </c>
      <c r="B4" s="20">
        <v>6</v>
      </c>
      <c r="C4" s="16">
        <v>10</v>
      </c>
      <c r="D4" s="16">
        <v>10</v>
      </c>
      <c r="E4" s="16">
        <v>10</v>
      </c>
      <c r="F4" s="16">
        <v>10</v>
      </c>
      <c r="G4" s="15">
        <v>0</v>
      </c>
      <c r="H4" s="17">
        <v>8</v>
      </c>
      <c r="I4" s="16">
        <v>10</v>
      </c>
      <c r="J4" s="15">
        <v>0</v>
      </c>
      <c r="K4" s="9"/>
      <c r="L4" s="5">
        <f aca="true" t="shared" si="8" ref="L4:L14">$B4*C4</f>
        <v>60</v>
      </c>
      <c r="M4" s="5">
        <f t="shared" si="1"/>
        <v>60</v>
      </c>
      <c r="N4" s="5">
        <f t="shared" si="2"/>
        <v>60</v>
      </c>
      <c r="O4" s="5">
        <f t="shared" si="3"/>
        <v>60</v>
      </c>
      <c r="P4" s="5">
        <f t="shared" si="4"/>
        <v>0</v>
      </c>
      <c r="Q4" s="5">
        <f t="shared" si="5"/>
        <v>48</v>
      </c>
      <c r="R4" s="5">
        <f t="shared" si="6"/>
        <v>60</v>
      </c>
      <c r="S4" s="5">
        <f t="shared" si="7"/>
        <v>0</v>
      </c>
    </row>
    <row r="5" spans="1:19" ht="25.5">
      <c r="A5" s="11" t="s">
        <v>20</v>
      </c>
      <c r="B5" s="14">
        <v>4</v>
      </c>
      <c r="C5" s="16">
        <v>10</v>
      </c>
      <c r="D5" s="17">
        <v>7</v>
      </c>
      <c r="E5" s="17">
        <v>8</v>
      </c>
      <c r="F5" s="17">
        <v>7</v>
      </c>
      <c r="G5" s="17">
        <v>6</v>
      </c>
      <c r="H5" s="17">
        <v>4</v>
      </c>
      <c r="I5" s="15">
        <v>0</v>
      </c>
      <c r="J5" s="17">
        <v>3</v>
      </c>
      <c r="K5" s="9"/>
      <c r="L5" s="5">
        <f t="shared" si="8"/>
        <v>40</v>
      </c>
      <c r="M5" s="5">
        <f t="shared" si="1"/>
        <v>28</v>
      </c>
      <c r="N5" s="5">
        <f t="shared" si="2"/>
        <v>32</v>
      </c>
      <c r="O5" s="5">
        <f t="shared" si="3"/>
        <v>28</v>
      </c>
      <c r="P5" s="5">
        <f t="shared" si="4"/>
        <v>24</v>
      </c>
      <c r="Q5" s="5">
        <f t="shared" si="5"/>
        <v>16</v>
      </c>
      <c r="R5" s="5">
        <f t="shared" si="6"/>
        <v>0</v>
      </c>
      <c r="S5" s="5">
        <f t="shared" si="7"/>
        <v>12</v>
      </c>
    </row>
    <row r="6" spans="1:19" ht="90">
      <c r="A6" s="13" t="s">
        <v>14</v>
      </c>
      <c r="B6" s="20">
        <v>1</v>
      </c>
      <c r="C6" s="16">
        <v>10</v>
      </c>
      <c r="D6" s="15">
        <v>0</v>
      </c>
      <c r="E6" s="15">
        <v>0</v>
      </c>
      <c r="F6" s="16">
        <v>10</v>
      </c>
      <c r="G6" s="15">
        <v>0</v>
      </c>
      <c r="H6" s="16">
        <v>10</v>
      </c>
      <c r="I6" s="15">
        <v>0</v>
      </c>
      <c r="J6" s="16">
        <v>10</v>
      </c>
      <c r="K6" s="9"/>
      <c r="L6" s="5">
        <f t="shared" si="8"/>
        <v>10</v>
      </c>
      <c r="M6" s="5">
        <f t="shared" si="1"/>
        <v>0</v>
      </c>
      <c r="N6" s="5">
        <f t="shared" si="2"/>
        <v>0</v>
      </c>
      <c r="O6" s="5">
        <f t="shared" si="3"/>
        <v>10</v>
      </c>
      <c r="P6" s="5">
        <f t="shared" si="4"/>
        <v>0</v>
      </c>
      <c r="Q6" s="5">
        <f t="shared" si="5"/>
        <v>10</v>
      </c>
      <c r="R6" s="5">
        <f t="shared" si="6"/>
        <v>0</v>
      </c>
      <c r="S6" s="5">
        <f t="shared" si="7"/>
        <v>10</v>
      </c>
    </row>
    <row r="7" spans="1:19" ht="38.25">
      <c r="A7" s="11" t="s">
        <v>19</v>
      </c>
      <c r="B7" s="20">
        <v>10</v>
      </c>
      <c r="C7" s="16">
        <v>10</v>
      </c>
      <c r="D7" s="15">
        <v>0</v>
      </c>
      <c r="E7" s="16">
        <v>10</v>
      </c>
      <c r="F7" s="16">
        <v>10</v>
      </c>
      <c r="G7" s="16">
        <v>10</v>
      </c>
      <c r="H7" s="16">
        <v>10</v>
      </c>
      <c r="I7" s="16">
        <v>10</v>
      </c>
      <c r="J7" s="16">
        <v>10</v>
      </c>
      <c r="K7" s="9"/>
      <c r="L7" s="5">
        <f t="shared" si="8"/>
        <v>100</v>
      </c>
      <c r="M7" s="5">
        <f t="shared" si="1"/>
        <v>0</v>
      </c>
      <c r="N7" s="5">
        <f t="shared" si="2"/>
        <v>100</v>
      </c>
      <c r="O7" s="5">
        <f t="shared" si="3"/>
        <v>100</v>
      </c>
      <c r="P7" s="5">
        <f t="shared" si="4"/>
        <v>100</v>
      </c>
      <c r="Q7" s="5">
        <f t="shared" si="5"/>
        <v>100</v>
      </c>
      <c r="R7" s="5">
        <f t="shared" si="6"/>
        <v>100</v>
      </c>
      <c r="S7" s="5">
        <f t="shared" si="7"/>
        <v>100</v>
      </c>
    </row>
    <row r="8" spans="1:19" ht="15.75">
      <c r="A8" s="11" t="s">
        <v>11</v>
      </c>
      <c r="B8" s="14">
        <v>2</v>
      </c>
      <c r="C8" s="17">
        <v>4</v>
      </c>
      <c r="D8" s="17">
        <v>5</v>
      </c>
      <c r="E8" s="17">
        <v>5</v>
      </c>
      <c r="F8" s="15">
        <v>0</v>
      </c>
      <c r="G8" s="16">
        <v>10</v>
      </c>
      <c r="H8" s="18">
        <v>8</v>
      </c>
      <c r="I8" s="17">
        <v>4</v>
      </c>
      <c r="J8" s="18">
        <v>9</v>
      </c>
      <c r="K8" s="9"/>
      <c r="L8" s="5">
        <f t="shared" si="8"/>
        <v>8</v>
      </c>
      <c r="M8" s="5">
        <f t="shared" si="1"/>
        <v>10</v>
      </c>
      <c r="N8" s="5">
        <f t="shared" si="2"/>
        <v>10</v>
      </c>
      <c r="O8" s="5">
        <f t="shared" si="3"/>
        <v>0</v>
      </c>
      <c r="P8" s="5">
        <f t="shared" si="4"/>
        <v>20</v>
      </c>
      <c r="Q8" s="5">
        <f t="shared" si="5"/>
        <v>16</v>
      </c>
      <c r="R8" s="5">
        <f t="shared" si="6"/>
        <v>8</v>
      </c>
      <c r="S8" s="5">
        <f t="shared" si="7"/>
        <v>18</v>
      </c>
    </row>
    <row r="9" spans="1:19" ht="45">
      <c r="A9" s="13" t="s">
        <v>16</v>
      </c>
      <c r="B9" s="14">
        <v>15</v>
      </c>
      <c r="C9" s="16">
        <v>10</v>
      </c>
      <c r="D9" s="16">
        <v>10</v>
      </c>
      <c r="E9" s="17">
        <v>9</v>
      </c>
      <c r="F9" s="18">
        <v>9</v>
      </c>
      <c r="G9" s="15">
        <v>0</v>
      </c>
      <c r="H9" s="15">
        <v>0</v>
      </c>
      <c r="I9" s="17">
        <v>9</v>
      </c>
      <c r="J9" s="15">
        <v>0</v>
      </c>
      <c r="K9" s="9"/>
      <c r="L9" s="5">
        <f t="shared" si="8"/>
        <v>150</v>
      </c>
      <c r="M9" s="5">
        <f t="shared" si="1"/>
        <v>150</v>
      </c>
      <c r="N9" s="5">
        <f t="shared" si="2"/>
        <v>135</v>
      </c>
      <c r="O9" s="5">
        <f t="shared" si="3"/>
        <v>135</v>
      </c>
      <c r="P9" s="5">
        <f t="shared" si="4"/>
        <v>0</v>
      </c>
      <c r="Q9" s="5">
        <f t="shared" si="5"/>
        <v>0</v>
      </c>
      <c r="R9" s="5">
        <f t="shared" si="6"/>
        <v>135</v>
      </c>
      <c r="S9" s="5">
        <f t="shared" si="7"/>
        <v>0</v>
      </c>
    </row>
    <row r="10" spans="1:19" ht="56.25">
      <c r="A10" s="13" t="s">
        <v>15</v>
      </c>
      <c r="B10" s="14">
        <v>20</v>
      </c>
      <c r="C10" s="16">
        <v>10</v>
      </c>
      <c r="D10" s="16">
        <v>10</v>
      </c>
      <c r="E10" s="16">
        <v>10</v>
      </c>
      <c r="F10" s="16">
        <v>10</v>
      </c>
      <c r="G10" s="16">
        <v>10</v>
      </c>
      <c r="H10" s="16">
        <v>10</v>
      </c>
      <c r="I10" s="16">
        <v>10</v>
      </c>
      <c r="J10" s="15">
        <v>0</v>
      </c>
      <c r="K10" s="9"/>
      <c r="L10" s="5">
        <f t="shared" si="8"/>
        <v>200</v>
      </c>
      <c r="M10" s="5">
        <f t="shared" si="1"/>
        <v>200</v>
      </c>
      <c r="N10" s="5">
        <f t="shared" si="2"/>
        <v>200</v>
      </c>
      <c r="O10" s="5">
        <f t="shared" si="3"/>
        <v>200</v>
      </c>
      <c r="P10" s="5">
        <f t="shared" si="4"/>
        <v>200</v>
      </c>
      <c r="Q10" s="5">
        <f t="shared" si="5"/>
        <v>200</v>
      </c>
      <c r="R10" s="5">
        <f t="shared" si="6"/>
        <v>200</v>
      </c>
      <c r="S10" s="5">
        <f t="shared" si="7"/>
        <v>0</v>
      </c>
    </row>
    <row r="11" spans="1:19" ht="38.25">
      <c r="A11" s="11" t="s">
        <v>17</v>
      </c>
      <c r="B11" s="20">
        <v>50</v>
      </c>
      <c r="C11" s="16">
        <v>10</v>
      </c>
      <c r="D11" s="16">
        <v>10</v>
      </c>
      <c r="E11" s="16">
        <v>10</v>
      </c>
      <c r="F11" s="16">
        <v>10</v>
      </c>
      <c r="G11" s="16">
        <v>10</v>
      </c>
      <c r="H11" s="16">
        <v>10</v>
      </c>
      <c r="I11" s="15">
        <v>0</v>
      </c>
      <c r="J11" s="16">
        <v>10</v>
      </c>
      <c r="K11" s="9"/>
      <c r="L11" s="5">
        <f t="shared" si="8"/>
        <v>500</v>
      </c>
      <c r="M11" s="5">
        <f t="shared" si="1"/>
        <v>500</v>
      </c>
      <c r="N11" s="5">
        <f t="shared" si="2"/>
        <v>500</v>
      </c>
      <c r="O11" s="5">
        <f t="shared" si="3"/>
        <v>500</v>
      </c>
      <c r="P11" s="5">
        <f t="shared" si="4"/>
        <v>500</v>
      </c>
      <c r="Q11" s="5">
        <f t="shared" si="5"/>
        <v>500</v>
      </c>
      <c r="R11" s="5">
        <f t="shared" si="6"/>
        <v>0</v>
      </c>
      <c r="S11" s="5">
        <f t="shared" si="7"/>
        <v>500</v>
      </c>
    </row>
    <row r="12" spans="1:19" ht="56.25">
      <c r="A12" s="13" t="s">
        <v>18</v>
      </c>
      <c r="B12" s="14">
        <v>15</v>
      </c>
      <c r="C12" s="17">
        <v>3</v>
      </c>
      <c r="D12" s="16">
        <v>10</v>
      </c>
      <c r="E12" s="17">
        <v>9</v>
      </c>
      <c r="F12" s="17">
        <v>7</v>
      </c>
      <c r="G12" s="17">
        <v>5</v>
      </c>
      <c r="H12" s="17">
        <v>3</v>
      </c>
      <c r="I12" s="15">
        <v>0</v>
      </c>
      <c r="J12" s="17">
        <v>2</v>
      </c>
      <c r="K12" s="9"/>
      <c r="L12" s="5">
        <f t="shared" si="8"/>
        <v>45</v>
      </c>
      <c r="M12" s="5">
        <f t="shared" si="1"/>
        <v>150</v>
      </c>
      <c r="N12" s="5">
        <f t="shared" si="2"/>
        <v>135</v>
      </c>
      <c r="O12" s="5">
        <f t="shared" si="3"/>
        <v>105</v>
      </c>
      <c r="P12" s="5">
        <f t="shared" si="4"/>
        <v>75</v>
      </c>
      <c r="Q12" s="5">
        <f t="shared" si="5"/>
        <v>45</v>
      </c>
      <c r="R12" s="5">
        <f t="shared" si="6"/>
        <v>0</v>
      </c>
      <c r="S12" s="5">
        <f t="shared" si="7"/>
        <v>30</v>
      </c>
    </row>
    <row r="13" spans="1:19" ht="51">
      <c r="A13" s="11" t="s">
        <v>21</v>
      </c>
      <c r="B13" s="14">
        <v>6</v>
      </c>
      <c r="C13" s="17">
        <v>4</v>
      </c>
      <c r="D13" s="16">
        <v>10</v>
      </c>
      <c r="E13" s="16">
        <v>10</v>
      </c>
      <c r="F13" s="17">
        <v>6</v>
      </c>
      <c r="G13" s="16">
        <v>10</v>
      </c>
      <c r="H13" s="18">
        <v>5</v>
      </c>
      <c r="I13" s="15">
        <v>0</v>
      </c>
      <c r="J13" s="17">
        <v>2</v>
      </c>
      <c r="K13" s="9"/>
      <c r="L13" s="5">
        <f t="shared" si="8"/>
        <v>24</v>
      </c>
      <c r="M13" s="5">
        <f t="shared" si="1"/>
        <v>60</v>
      </c>
      <c r="N13" s="5">
        <f t="shared" si="2"/>
        <v>60</v>
      </c>
      <c r="O13" s="5">
        <f t="shared" si="3"/>
        <v>36</v>
      </c>
      <c r="P13" s="5">
        <f t="shared" si="4"/>
        <v>60</v>
      </c>
      <c r="Q13" s="5">
        <f t="shared" si="5"/>
        <v>30</v>
      </c>
      <c r="R13" s="5">
        <f t="shared" si="6"/>
        <v>0</v>
      </c>
      <c r="S13" s="5">
        <f t="shared" si="7"/>
        <v>12</v>
      </c>
    </row>
    <row r="14" spans="1:19" ht="51">
      <c r="A14" s="11" t="s">
        <v>22</v>
      </c>
      <c r="B14" s="14">
        <v>1</v>
      </c>
      <c r="C14" s="15">
        <v>0</v>
      </c>
      <c r="D14" s="18">
        <v>3</v>
      </c>
      <c r="E14" s="18">
        <v>3</v>
      </c>
      <c r="F14" s="15">
        <v>0</v>
      </c>
      <c r="G14" s="17">
        <v>8</v>
      </c>
      <c r="H14" s="17">
        <v>7</v>
      </c>
      <c r="I14" s="16">
        <v>10</v>
      </c>
      <c r="J14" s="17">
        <v>9</v>
      </c>
      <c r="K14" s="9"/>
      <c r="L14" s="5">
        <f t="shared" si="8"/>
        <v>0</v>
      </c>
      <c r="M14" s="5">
        <f t="shared" si="1"/>
        <v>3</v>
      </c>
      <c r="N14" s="5">
        <f t="shared" si="2"/>
        <v>3</v>
      </c>
      <c r="O14" s="5">
        <f t="shared" si="3"/>
        <v>0</v>
      </c>
      <c r="P14" s="5">
        <f t="shared" si="4"/>
        <v>8</v>
      </c>
      <c r="Q14" s="5">
        <f t="shared" si="5"/>
        <v>7</v>
      </c>
      <c r="R14" s="5">
        <f t="shared" si="6"/>
        <v>10</v>
      </c>
      <c r="S14" s="5">
        <f t="shared" si="7"/>
        <v>9</v>
      </c>
    </row>
    <row r="15" spans="1:19" ht="15.75">
      <c r="A15" s="7" t="s">
        <v>10</v>
      </c>
      <c r="B15" s="21"/>
      <c r="C15" s="22">
        <f>L15/MAX($L$15:$S$15)*100</f>
        <v>85.1685393258427</v>
      </c>
      <c r="D15" s="22">
        <f aca="true" t="shared" si="9" ref="D15:J15">M15/MAX($L$15:$S$15)*100</f>
        <v>94.45692883895131</v>
      </c>
      <c r="E15" s="22">
        <f t="shared" si="9"/>
        <v>100</v>
      </c>
      <c r="F15" s="22">
        <f t="shared" si="9"/>
        <v>93.18352059925094</v>
      </c>
      <c r="G15" s="22">
        <f t="shared" si="9"/>
        <v>79.1760299625468</v>
      </c>
      <c r="H15" s="22">
        <f t="shared" si="9"/>
        <v>76.55430711610487</v>
      </c>
      <c r="I15" s="22">
        <f t="shared" si="9"/>
        <v>38.42696629213483</v>
      </c>
      <c r="J15" s="22">
        <f t="shared" si="9"/>
        <v>55.50561797752809</v>
      </c>
      <c r="K15" s="9"/>
      <c r="L15" s="6">
        <f>SUM(L3:L14)</f>
        <v>1137</v>
      </c>
      <c r="M15" s="6">
        <f aca="true" t="shared" si="10" ref="M15:S15">SUM(M3:M14)</f>
        <v>1261</v>
      </c>
      <c r="N15" s="6">
        <f t="shared" si="10"/>
        <v>1335</v>
      </c>
      <c r="O15" s="6">
        <f t="shared" si="10"/>
        <v>1244</v>
      </c>
      <c r="P15" s="6">
        <f t="shared" si="10"/>
        <v>1057</v>
      </c>
      <c r="Q15" s="6">
        <f t="shared" si="10"/>
        <v>1022</v>
      </c>
      <c r="R15" s="6">
        <f t="shared" si="10"/>
        <v>513</v>
      </c>
      <c r="S15" s="6">
        <f t="shared" si="10"/>
        <v>741</v>
      </c>
    </row>
    <row r="17" ht="15.75">
      <c r="A17" s="1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Jerome Daoust</cp:lastModifiedBy>
  <dcterms:created xsi:type="dcterms:W3CDTF">1996-10-14T23:33:28Z</dcterms:created>
  <dcterms:modified xsi:type="dcterms:W3CDTF">2005-11-12T03:26:20Z</dcterms:modified>
  <cp:category/>
  <cp:version/>
  <cp:contentType/>
  <cp:contentStatus/>
</cp:coreProperties>
</file>